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9" i="1" l="1"/>
  <c r="I89" i="1"/>
  <c r="J89" i="1"/>
  <c r="K89" i="1"/>
  <c r="L89" i="1"/>
  <c r="G89" i="1"/>
  <c r="H88" i="1"/>
  <c r="I88" i="1"/>
  <c r="J88" i="1"/>
  <c r="K88" i="1"/>
  <c r="L88" i="1"/>
  <c r="G88" i="1"/>
  <c r="H86" i="1"/>
  <c r="I86" i="1"/>
  <c r="J86" i="1"/>
  <c r="K86" i="1"/>
  <c r="G86" i="1"/>
  <c r="H90" i="1"/>
  <c r="I90" i="1"/>
  <c r="J90" i="1"/>
  <c r="K90" i="1"/>
  <c r="G90" i="1"/>
  <c r="H91" i="1"/>
  <c r="I91" i="1"/>
  <c r="J91" i="1"/>
  <c r="K91" i="1"/>
  <c r="G91" i="1"/>
  <c r="H84" i="1"/>
  <c r="I84" i="1"/>
  <c r="J84" i="1"/>
  <c r="K84" i="1"/>
  <c r="G84" i="1"/>
  <c r="H82" i="1"/>
  <c r="I82" i="1"/>
  <c r="J82" i="1"/>
  <c r="K82" i="1"/>
  <c r="G82" i="1"/>
  <c r="H80" i="1"/>
  <c r="I80" i="1"/>
  <c r="J80" i="1"/>
  <c r="K80" i="1"/>
  <c r="G80" i="1"/>
  <c r="H78" i="1"/>
  <c r="I78" i="1"/>
  <c r="J78" i="1"/>
  <c r="K78" i="1"/>
  <c r="G78" i="1"/>
  <c r="H72" i="1" l="1"/>
  <c r="I72" i="1"/>
  <c r="J72" i="1"/>
  <c r="K72" i="1"/>
  <c r="H71" i="1"/>
  <c r="I71" i="1"/>
  <c r="J71" i="1"/>
  <c r="K71" i="1"/>
  <c r="G71" i="1"/>
  <c r="G72" i="1"/>
  <c r="L44" i="1"/>
  <c r="L32" i="1"/>
  <c r="L33" i="1"/>
  <c r="L65" i="1"/>
  <c r="L64" i="1"/>
  <c r="L91" i="1" s="1"/>
  <c r="L63" i="1"/>
  <c r="L90" i="1" l="1"/>
  <c r="K70" i="1"/>
  <c r="H70" i="1"/>
  <c r="J70" i="1"/>
  <c r="G70" i="1"/>
  <c r="I70" i="1"/>
  <c r="L55" i="1"/>
  <c r="L69" i="1"/>
  <c r="L67" i="1"/>
  <c r="L46" i="1"/>
  <c r="L42" i="1" l="1"/>
  <c r="L41" i="1"/>
  <c r="L40" i="1"/>
  <c r="L80" i="1" s="1"/>
  <c r="L38" i="1"/>
  <c r="L37" i="1"/>
  <c r="L36" i="1"/>
  <c r="L31" i="1"/>
  <c r="L30" i="1"/>
  <c r="L86" i="1" s="1"/>
  <c r="L29" i="1"/>
  <c r="L28" i="1"/>
  <c r="L26" i="1"/>
  <c r="L25" i="1"/>
  <c r="L24" i="1"/>
  <c r="L23" i="1"/>
  <c r="L21" i="1"/>
  <c r="L19" i="1"/>
  <c r="L18" i="1"/>
  <c r="L16" i="1"/>
  <c r="L15" i="1"/>
  <c r="L14" i="1"/>
  <c r="L78" i="1" s="1"/>
  <c r="L84" i="1" l="1"/>
  <c r="L72" i="1"/>
  <c r="L82" i="1"/>
  <c r="L71" i="1"/>
  <c r="L70" i="1" s="1"/>
</calcChain>
</file>

<file path=xl/sharedStrings.xml><?xml version="1.0" encoding="utf-8"?>
<sst xmlns="http://schemas.openxmlformats.org/spreadsheetml/2006/main" count="271" uniqueCount="136">
  <si>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</si>
  <si>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</si>
  <si>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</si>
  <si>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</si>
  <si>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</si>
  <si>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</si>
  <si>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</si>
  <si>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</si>
  <si>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</si>
  <si>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</si>
  <si>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</si>
  <si>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</si>
  <si>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</si>
  <si>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</si>
  <si>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</si>
  <si>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</si>
  <si>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</si>
  <si>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</si>
  <si>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</si>
  <si>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</si>
  <si>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</si>
  <si>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</si>
  <si>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</si>
  <si>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</si>
  <si>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</si>
  <si>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</si>
  <si>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</si>
  <si>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</si>
  <si>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</si>
  <si>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 Развитие музейной сферы и краеведческой деятельности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</si>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</sst>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60" zoomScaleNormal="60" workbookViewId="0">
      <pane ySplit="10" topLeftCell="A11" activePane="bottomLeft" state="frozen"/>
      <selection pane="bottomLeft" activeCell="P62" sqref="P62"/>
    </sheetView>
  </sheetViews>
  <sheetFormatPr defaultRowHeight="15" x14ac:dyDescent="0.25"/>
  <cols>
    <col min="1" max="1" width="8.42578125" customWidth="1"/>
    <col min="4" max="4" width="16.42578125" style="20" customWidth="1"/>
    <col min="6" max="6" width="12.42578125" customWidth="1"/>
    <col min="7" max="7" width="15.5703125" style="61" customWidth="1"/>
    <col min="8" max="8" width="16.140625" customWidth="1"/>
    <col min="9" max="9" width="20" customWidth="1"/>
    <col min="10" max="10" width="15" customWidth="1"/>
    <col min="11" max="11" width="16.7109375" customWidth="1"/>
    <col min="12" max="12" width="18.28515625" customWidth="1"/>
    <col min="13" max="13" width="15.140625" customWidth="1"/>
  </cols>
  <sheetData>
    <row r="1" spans="1:13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51" t="s">
        <v>120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5" customHeight="1" x14ac:dyDescent="0.25">
      <c r="A4" s="51" t="s">
        <v>121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51" t="s">
        <v>122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x14ac:dyDescent="0.25">
      <c r="A6" s="51" t="s">
        <v>123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56.25" customHeight="1" thickBot="1" x14ac:dyDescent="0.3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5.75" customHeight="1" thickBot="1" x14ac:dyDescent="0.3">
      <c r="A9" s="48" t="s">
        <v>1</v>
      </c>
      <c r="B9" s="23" t="s">
        <v>2</v>
      </c>
      <c r="C9" s="37"/>
      <c r="D9" s="23" t="s">
        <v>3</v>
      </c>
      <c r="E9" s="23" t="s">
        <v>4</v>
      </c>
      <c r="F9" s="23" t="s">
        <v>5</v>
      </c>
      <c r="G9" s="23"/>
      <c r="H9" s="23"/>
      <c r="I9" s="23"/>
      <c r="J9" s="23"/>
      <c r="K9" s="23"/>
      <c r="L9" s="23"/>
      <c r="M9" s="23" t="s">
        <v>6</v>
      </c>
    </row>
    <row r="10" spans="1:13" ht="39" thickBot="1" x14ac:dyDescent="0.3">
      <c r="A10" s="49"/>
      <c r="B10" s="37"/>
      <c r="C10" s="37"/>
      <c r="D10" s="23"/>
      <c r="E10" s="23"/>
      <c r="F10" s="7" t="s">
        <v>7</v>
      </c>
      <c r="G10" s="55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23"/>
    </row>
    <row r="11" spans="1:13" ht="25.5" customHeight="1" thickBot="1" x14ac:dyDescent="0.3">
      <c r="A11" s="32" t="s">
        <v>14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15.75" thickBot="1" x14ac:dyDescent="0.3">
      <c r="A12" s="32" t="s">
        <v>15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25.5" customHeight="1" thickBot="1" x14ac:dyDescent="0.3">
      <c r="A13" s="54" t="s">
        <v>16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183.75" customHeight="1" thickBot="1" x14ac:dyDescent="0.3">
      <c r="A14" s="10" t="s">
        <v>17</v>
      </c>
      <c r="B14" s="23" t="s">
        <v>18</v>
      </c>
      <c r="C14" s="36"/>
      <c r="D14" s="12" t="s">
        <v>19</v>
      </c>
      <c r="E14" s="10" t="s">
        <v>20</v>
      </c>
      <c r="F14" s="7" t="s">
        <v>21</v>
      </c>
      <c r="G14" s="56">
        <v>25101.04693</v>
      </c>
      <c r="H14" s="14">
        <v>22000</v>
      </c>
      <c r="I14" s="14">
        <v>22000</v>
      </c>
      <c r="J14" s="14">
        <v>22000</v>
      </c>
      <c r="K14" s="14">
        <v>22000</v>
      </c>
      <c r="L14" s="7">
        <f>G14+H14+I14+J14+K14</f>
        <v>113101.04693</v>
      </c>
      <c r="M14" s="10" t="s">
        <v>22</v>
      </c>
    </row>
    <row r="15" spans="1:13" ht="140.25" customHeight="1" thickBot="1" x14ac:dyDescent="0.3">
      <c r="A15" s="7" t="s">
        <v>23</v>
      </c>
      <c r="B15" s="23" t="s">
        <v>24</v>
      </c>
      <c r="C15" s="37"/>
      <c r="D15" s="12" t="s">
        <v>19</v>
      </c>
      <c r="E15" s="10" t="s">
        <v>20</v>
      </c>
      <c r="F15" s="7" t="s">
        <v>25</v>
      </c>
      <c r="G15" s="57">
        <v>0</v>
      </c>
      <c r="H15" s="14">
        <v>0</v>
      </c>
      <c r="I15" s="14">
        <v>0</v>
      </c>
      <c r="J15" s="14">
        <v>0</v>
      </c>
      <c r="K15" s="14">
        <v>0</v>
      </c>
      <c r="L15" s="14">
        <f>G15+H15+I15+J15+K15</f>
        <v>0</v>
      </c>
      <c r="M15" s="10" t="s">
        <v>26</v>
      </c>
    </row>
    <row r="16" spans="1:13" ht="159.75" customHeight="1" thickBot="1" x14ac:dyDescent="0.3">
      <c r="A16" s="7" t="s">
        <v>27</v>
      </c>
      <c r="B16" s="23" t="s">
        <v>28</v>
      </c>
      <c r="C16" s="37"/>
      <c r="D16" s="12" t="s">
        <v>19</v>
      </c>
      <c r="E16" s="10" t="s">
        <v>20</v>
      </c>
      <c r="F16" s="7" t="s">
        <v>25</v>
      </c>
      <c r="G16" s="57">
        <v>0</v>
      </c>
      <c r="H16" s="14">
        <v>0</v>
      </c>
      <c r="I16" s="14">
        <v>0</v>
      </c>
      <c r="J16" s="14">
        <v>0</v>
      </c>
      <c r="K16" s="14">
        <v>0</v>
      </c>
      <c r="L16" s="14">
        <f>G16+H16+I16+J16+K16</f>
        <v>0</v>
      </c>
      <c r="M16" s="10" t="s">
        <v>26</v>
      </c>
    </row>
    <row r="17" spans="1:13" ht="15.75" thickBot="1" x14ac:dyDescent="0.3">
      <c r="A17" s="33" t="s">
        <v>29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</row>
    <row r="18" spans="1:13" ht="151.5" customHeight="1" thickBot="1" x14ac:dyDescent="0.3">
      <c r="A18" s="10" t="s">
        <v>30</v>
      </c>
      <c r="B18" s="23" t="s">
        <v>31</v>
      </c>
      <c r="C18" s="36"/>
      <c r="D18" s="12" t="s">
        <v>112</v>
      </c>
      <c r="E18" s="10" t="s">
        <v>20</v>
      </c>
      <c r="F18" s="7" t="s">
        <v>21</v>
      </c>
      <c r="G18" s="58">
        <v>4571.8025500000003</v>
      </c>
      <c r="H18" s="11">
        <v>3000</v>
      </c>
      <c r="I18" s="11">
        <v>3000</v>
      </c>
      <c r="J18" s="11">
        <v>3000</v>
      </c>
      <c r="K18" s="11">
        <v>3000</v>
      </c>
      <c r="L18" s="11">
        <f>G18+H18+I18+J18+K18</f>
        <v>16571.80255</v>
      </c>
      <c r="M18" s="32" t="s">
        <v>26</v>
      </c>
    </row>
    <row r="19" spans="1:13" ht="156" customHeight="1" thickBot="1" x14ac:dyDescent="0.3">
      <c r="A19" s="10" t="s">
        <v>32</v>
      </c>
      <c r="B19" s="23" t="s">
        <v>33</v>
      </c>
      <c r="C19" s="36"/>
      <c r="D19" s="12" t="s">
        <v>112</v>
      </c>
      <c r="E19" s="10" t="s">
        <v>20</v>
      </c>
      <c r="F19" s="7" t="s">
        <v>21</v>
      </c>
      <c r="G19" s="57">
        <v>50</v>
      </c>
      <c r="H19" s="14">
        <v>50</v>
      </c>
      <c r="I19" s="14">
        <v>50</v>
      </c>
      <c r="J19" s="14">
        <v>50</v>
      </c>
      <c r="K19" s="14">
        <v>50</v>
      </c>
      <c r="L19" s="14">
        <f>G19+H19+I19+J19+K19</f>
        <v>250</v>
      </c>
      <c r="M19" s="32"/>
    </row>
    <row r="20" spans="1:13" ht="15.75" thickBot="1" x14ac:dyDescent="0.3">
      <c r="A20" s="32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76.5" customHeight="1" thickBot="1" x14ac:dyDescent="0.3">
      <c r="A21" s="10" t="s">
        <v>35</v>
      </c>
      <c r="B21" s="23" t="s">
        <v>36</v>
      </c>
      <c r="C21" s="36"/>
      <c r="D21" s="12" t="s">
        <v>113</v>
      </c>
      <c r="E21" s="10" t="s">
        <v>20</v>
      </c>
      <c r="F21" s="7" t="s">
        <v>21</v>
      </c>
      <c r="G21" s="56">
        <v>61324.31667</v>
      </c>
      <c r="H21" s="14">
        <v>50000</v>
      </c>
      <c r="I21" s="14">
        <v>55000</v>
      </c>
      <c r="J21" s="14">
        <v>55000</v>
      </c>
      <c r="K21" s="14">
        <v>55000</v>
      </c>
      <c r="L21" s="7">
        <f>G21+H21+I21+J21+K21</f>
        <v>276324.31666999997</v>
      </c>
      <c r="M21" s="10" t="s">
        <v>26</v>
      </c>
    </row>
    <row r="22" spans="1:13" ht="15.75" thickBot="1" x14ac:dyDescent="0.3">
      <c r="A22" s="32" t="s">
        <v>37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ht="133.5" customHeight="1" thickBot="1" x14ac:dyDescent="0.3">
      <c r="A23" s="7" t="s">
        <v>38</v>
      </c>
      <c r="B23" s="23" t="s">
        <v>114</v>
      </c>
      <c r="C23" s="37"/>
      <c r="D23" s="12" t="s">
        <v>115</v>
      </c>
      <c r="E23" s="10" t="s">
        <v>20</v>
      </c>
      <c r="F23" s="7" t="s">
        <v>21</v>
      </c>
      <c r="G23" s="57">
        <v>50</v>
      </c>
      <c r="H23" s="14">
        <v>0</v>
      </c>
      <c r="I23" s="14">
        <v>0</v>
      </c>
      <c r="J23" s="14">
        <v>0</v>
      </c>
      <c r="K23" s="14">
        <v>0</v>
      </c>
      <c r="L23" s="14">
        <f>G23+H23+I23+J23+K23</f>
        <v>50</v>
      </c>
      <c r="M23" s="32" t="s">
        <v>26</v>
      </c>
    </row>
    <row r="24" spans="1:13" ht="117.75" customHeight="1" thickBot="1" x14ac:dyDescent="0.3">
      <c r="A24" s="7" t="s">
        <v>39</v>
      </c>
      <c r="B24" s="23" t="s">
        <v>40</v>
      </c>
      <c r="C24" s="37"/>
      <c r="D24" s="12" t="s">
        <v>115</v>
      </c>
      <c r="E24" s="10" t="s">
        <v>20</v>
      </c>
      <c r="F24" s="7" t="s">
        <v>21</v>
      </c>
      <c r="G24" s="57">
        <v>45</v>
      </c>
      <c r="H24" s="14">
        <v>50</v>
      </c>
      <c r="I24" s="14">
        <v>50</v>
      </c>
      <c r="J24" s="14">
        <v>50</v>
      </c>
      <c r="K24" s="14">
        <v>50</v>
      </c>
      <c r="L24" s="14">
        <f>G24+H24+I24+J24+K24</f>
        <v>245</v>
      </c>
      <c r="M24" s="32"/>
    </row>
    <row r="25" spans="1:13" ht="120.75" customHeight="1" thickBot="1" x14ac:dyDescent="0.3">
      <c r="A25" s="7" t="s">
        <v>41</v>
      </c>
      <c r="B25" s="23" t="s">
        <v>42</v>
      </c>
      <c r="C25" s="37"/>
      <c r="D25" s="12" t="s">
        <v>115</v>
      </c>
      <c r="E25" s="10" t="s">
        <v>20</v>
      </c>
      <c r="F25" s="7" t="s">
        <v>21</v>
      </c>
      <c r="G25" s="56">
        <v>27384.83683</v>
      </c>
      <c r="H25" s="14">
        <v>25000</v>
      </c>
      <c r="I25" s="18">
        <v>30110.194510000001</v>
      </c>
      <c r="J25" s="18">
        <v>30110.194510000001</v>
      </c>
      <c r="K25" s="18">
        <v>30110.194510000001</v>
      </c>
      <c r="L25" s="18">
        <f>G25+H25+I25+J25+K25</f>
        <v>142715.42035999999</v>
      </c>
      <c r="M25" s="32"/>
    </row>
    <row r="26" spans="1:13" ht="139.5" customHeight="1" thickBot="1" x14ac:dyDescent="0.3">
      <c r="A26" s="7" t="s">
        <v>43</v>
      </c>
      <c r="B26" s="23" t="s">
        <v>44</v>
      </c>
      <c r="C26" s="37"/>
      <c r="D26" s="12" t="s">
        <v>115</v>
      </c>
      <c r="E26" s="10" t="s">
        <v>20</v>
      </c>
      <c r="F26" s="7" t="s">
        <v>21</v>
      </c>
      <c r="G26" s="57">
        <v>100</v>
      </c>
      <c r="H26" s="14">
        <v>100</v>
      </c>
      <c r="I26" s="14">
        <v>100</v>
      </c>
      <c r="J26" s="14">
        <v>100</v>
      </c>
      <c r="K26" s="14">
        <v>100</v>
      </c>
      <c r="L26" s="14">
        <f>G26+H26+I26+J26+K26</f>
        <v>500</v>
      </c>
      <c r="M26" s="32"/>
    </row>
    <row r="27" spans="1:13" ht="15.75" thickBot="1" x14ac:dyDescent="0.3">
      <c r="A27" s="33" t="s">
        <v>45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5"/>
    </row>
    <row r="28" spans="1:13" ht="194.25" customHeight="1" thickBot="1" x14ac:dyDescent="0.3">
      <c r="A28" s="7" t="s">
        <v>46</v>
      </c>
      <c r="B28" s="23" t="s">
        <v>117</v>
      </c>
      <c r="C28" s="37"/>
      <c r="D28" s="12" t="s">
        <v>116</v>
      </c>
      <c r="E28" s="10" t="s">
        <v>20</v>
      </c>
      <c r="F28" s="10" t="s">
        <v>21</v>
      </c>
      <c r="G28" s="57">
        <v>50</v>
      </c>
      <c r="H28" s="14">
        <v>50</v>
      </c>
      <c r="I28" s="14">
        <v>50</v>
      </c>
      <c r="J28" s="14">
        <v>50</v>
      </c>
      <c r="K28" s="14">
        <v>50</v>
      </c>
      <c r="L28" s="14">
        <f t="shared" ref="L28:L33" si="0">G28+H28+I28+J28+K28</f>
        <v>250</v>
      </c>
      <c r="M28" s="40" t="s">
        <v>47</v>
      </c>
    </row>
    <row r="29" spans="1:13" ht="165" customHeight="1" thickBot="1" x14ac:dyDescent="0.3">
      <c r="A29" s="7" t="s">
        <v>48</v>
      </c>
      <c r="B29" s="23" t="s">
        <v>49</v>
      </c>
      <c r="C29" s="37"/>
      <c r="D29" s="12" t="s">
        <v>118</v>
      </c>
      <c r="E29" s="10" t="s">
        <v>20</v>
      </c>
      <c r="F29" s="10" t="s">
        <v>21</v>
      </c>
      <c r="G29" s="57">
        <v>50</v>
      </c>
      <c r="H29" s="14">
        <v>50</v>
      </c>
      <c r="I29" s="14">
        <v>50</v>
      </c>
      <c r="J29" s="14">
        <v>50</v>
      </c>
      <c r="K29" s="14">
        <v>50</v>
      </c>
      <c r="L29" s="14">
        <f t="shared" si="0"/>
        <v>250</v>
      </c>
      <c r="M29" s="41"/>
    </row>
    <row r="30" spans="1:13" ht="115.5" customHeight="1" thickBot="1" x14ac:dyDescent="0.3">
      <c r="A30" s="23" t="s">
        <v>50</v>
      </c>
      <c r="B30" s="23" t="s">
        <v>51</v>
      </c>
      <c r="C30" s="37"/>
      <c r="D30" s="12" t="s">
        <v>116</v>
      </c>
      <c r="E30" s="10" t="s">
        <v>20</v>
      </c>
      <c r="F30" s="10" t="s">
        <v>21</v>
      </c>
      <c r="G30" s="56">
        <v>14124.32035</v>
      </c>
      <c r="H30" s="7">
        <v>13000</v>
      </c>
      <c r="I30" s="7">
        <v>13000</v>
      </c>
      <c r="J30" s="7">
        <v>13000</v>
      </c>
      <c r="K30" s="7">
        <v>13000</v>
      </c>
      <c r="L30" s="7">
        <f t="shared" si="0"/>
        <v>66124.320349999995</v>
      </c>
      <c r="M30" s="41"/>
    </row>
    <row r="31" spans="1:13" ht="129" customHeight="1" thickBot="1" x14ac:dyDescent="0.3">
      <c r="A31" s="37"/>
      <c r="B31" s="37"/>
      <c r="C31" s="37"/>
      <c r="D31" s="12" t="s">
        <v>118</v>
      </c>
      <c r="E31" s="10" t="s">
        <v>20</v>
      </c>
      <c r="F31" s="10" t="s">
        <v>21</v>
      </c>
      <c r="G31" s="56">
        <v>15195.81352</v>
      </c>
      <c r="H31" s="7">
        <v>13000</v>
      </c>
      <c r="I31" s="7">
        <v>13000</v>
      </c>
      <c r="J31" s="7">
        <v>13000</v>
      </c>
      <c r="K31" s="7">
        <v>13000</v>
      </c>
      <c r="L31" s="7">
        <f t="shared" si="0"/>
        <v>67195.813519999996</v>
      </c>
      <c r="M31" s="41"/>
    </row>
    <row r="32" spans="1:13" ht="141.75" customHeight="1" thickBot="1" x14ac:dyDescent="0.3">
      <c r="A32" s="16" t="s">
        <v>129</v>
      </c>
      <c r="B32" s="38" t="s">
        <v>132</v>
      </c>
      <c r="C32" s="39"/>
      <c r="D32" s="12" t="s">
        <v>118</v>
      </c>
      <c r="E32" s="12">
        <v>2025</v>
      </c>
      <c r="F32" s="12" t="s">
        <v>131</v>
      </c>
      <c r="G32" s="57">
        <v>8500</v>
      </c>
      <c r="H32" s="14">
        <v>0</v>
      </c>
      <c r="I32" s="14">
        <v>0</v>
      </c>
      <c r="J32" s="14">
        <v>0</v>
      </c>
      <c r="K32" s="14">
        <v>0</v>
      </c>
      <c r="L32" s="14">
        <f t="shared" si="0"/>
        <v>8500</v>
      </c>
      <c r="M32" s="42"/>
    </row>
    <row r="33" spans="1:13" ht="152.25" customHeight="1" thickBot="1" x14ac:dyDescent="0.3">
      <c r="A33" s="17" t="s">
        <v>130</v>
      </c>
      <c r="B33" s="38" t="s">
        <v>133</v>
      </c>
      <c r="C33" s="39"/>
      <c r="D33" s="12" t="s">
        <v>118</v>
      </c>
      <c r="E33" s="12">
        <v>2025</v>
      </c>
      <c r="F33" s="12" t="s">
        <v>21</v>
      </c>
      <c r="G33" s="56">
        <v>447.36842999999999</v>
      </c>
      <c r="H33" s="14">
        <v>0</v>
      </c>
      <c r="I33" s="14">
        <v>0</v>
      </c>
      <c r="J33" s="14">
        <v>0</v>
      </c>
      <c r="K33" s="14">
        <v>0</v>
      </c>
      <c r="L33" s="12">
        <f t="shared" si="0"/>
        <v>447.36842999999999</v>
      </c>
      <c r="M33" s="43"/>
    </row>
    <row r="34" spans="1:13" ht="15.75" thickBot="1" x14ac:dyDescent="0.3">
      <c r="A34" s="32" t="s">
        <v>52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ht="15.75" thickBot="1" x14ac:dyDescent="0.3">
      <c r="A35" s="32" t="s">
        <v>53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ht="128.25" customHeight="1" thickBot="1" x14ac:dyDescent="0.3">
      <c r="A36" s="7" t="s">
        <v>54</v>
      </c>
      <c r="B36" s="23" t="s">
        <v>119</v>
      </c>
      <c r="C36" s="37"/>
      <c r="D36" s="12" t="s">
        <v>113</v>
      </c>
      <c r="E36" s="7" t="s">
        <v>20</v>
      </c>
      <c r="F36" s="10" t="s">
        <v>21</v>
      </c>
      <c r="G36" s="57">
        <v>0</v>
      </c>
      <c r="H36" s="14">
        <v>0</v>
      </c>
      <c r="I36" s="14">
        <v>0</v>
      </c>
      <c r="J36" s="14">
        <v>0</v>
      </c>
      <c r="K36" s="14">
        <v>0</v>
      </c>
      <c r="L36" s="14">
        <f>G36+H36+I36+J36+K36</f>
        <v>0</v>
      </c>
      <c r="M36" s="32" t="s">
        <v>22</v>
      </c>
    </row>
    <row r="37" spans="1:13" ht="146.25" customHeight="1" thickBot="1" x14ac:dyDescent="0.3">
      <c r="A37" s="7" t="s">
        <v>55</v>
      </c>
      <c r="B37" s="23" t="s">
        <v>56</v>
      </c>
      <c r="C37" s="37"/>
      <c r="D37" s="12" t="s">
        <v>113</v>
      </c>
      <c r="E37" s="7" t="s">
        <v>20</v>
      </c>
      <c r="F37" s="10" t="s">
        <v>21</v>
      </c>
      <c r="G37" s="57">
        <v>30</v>
      </c>
      <c r="H37" s="14">
        <v>0</v>
      </c>
      <c r="I37" s="14">
        <v>0</v>
      </c>
      <c r="J37" s="14">
        <v>0</v>
      </c>
      <c r="K37" s="14">
        <v>0</v>
      </c>
      <c r="L37" s="14">
        <f>G37+H37+I37+J37+K37</f>
        <v>30</v>
      </c>
      <c r="M37" s="32"/>
    </row>
    <row r="38" spans="1:13" ht="122.25" customHeight="1" thickBot="1" x14ac:dyDescent="0.3">
      <c r="A38" s="7" t="s">
        <v>57</v>
      </c>
      <c r="B38" s="23" t="s">
        <v>58</v>
      </c>
      <c r="C38" s="37"/>
      <c r="D38" s="12" t="s">
        <v>113</v>
      </c>
      <c r="E38" s="7" t="s">
        <v>20</v>
      </c>
      <c r="F38" s="10" t="s">
        <v>21</v>
      </c>
      <c r="G38" s="57">
        <v>664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664</v>
      </c>
      <c r="M38" s="32"/>
    </row>
    <row r="39" spans="1:13" ht="15.75" thickBot="1" x14ac:dyDescent="0.3">
      <c r="A39" s="33" t="s">
        <v>59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</row>
    <row r="40" spans="1:13" ht="118.5" customHeight="1" thickBot="1" x14ac:dyDescent="0.3">
      <c r="A40" s="8" t="s">
        <v>60</v>
      </c>
      <c r="B40" s="23" t="s">
        <v>61</v>
      </c>
      <c r="C40" s="37"/>
      <c r="D40" s="12" t="s">
        <v>113</v>
      </c>
      <c r="E40" s="8" t="s">
        <v>20</v>
      </c>
      <c r="F40" s="8" t="s">
        <v>21</v>
      </c>
      <c r="G40" s="57">
        <v>200</v>
      </c>
      <c r="H40" s="14">
        <v>0</v>
      </c>
      <c r="I40" s="14">
        <v>0</v>
      </c>
      <c r="J40" s="14">
        <v>0</v>
      </c>
      <c r="K40" s="14">
        <v>0</v>
      </c>
      <c r="L40" s="14">
        <f>G40+H40+I40+J40+K40</f>
        <v>200</v>
      </c>
      <c r="M40" s="32" t="s">
        <v>22</v>
      </c>
    </row>
    <row r="41" spans="1:13" ht="131.25" customHeight="1" thickBot="1" x14ac:dyDescent="0.3">
      <c r="A41" s="8" t="s">
        <v>62</v>
      </c>
      <c r="B41" s="23" t="s">
        <v>63</v>
      </c>
      <c r="C41" s="37"/>
      <c r="D41" s="12" t="s">
        <v>113</v>
      </c>
      <c r="E41" s="8" t="s">
        <v>20</v>
      </c>
      <c r="F41" s="8" t="s">
        <v>21</v>
      </c>
      <c r="G41" s="57">
        <v>0</v>
      </c>
      <c r="H41" s="14">
        <v>0</v>
      </c>
      <c r="I41" s="14">
        <v>0</v>
      </c>
      <c r="J41" s="14">
        <v>0</v>
      </c>
      <c r="K41" s="14">
        <v>0</v>
      </c>
      <c r="L41" s="14">
        <f>G41+H41+I41+J41+K41</f>
        <v>0</v>
      </c>
      <c r="M41" s="32"/>
    </row>
    <row r="42" spans="1:13" ht="228.75" customHeight="1" thickBot="1" x14ac:dyDescent="0.3">
      <c r="A42" s="8" t="s">
        <v>64</v>
      </c>
      <c r="B42" s="23" t="s">
        <v>65</v>
      </c>
      <c r="C42" s="37"/>
      <c r="D42" s="12" t="s">
        <v>113</v>
      </c>
      <c r="E42" s="8" t="s">
        <v>20</v>
      </c>
      <c r="F42" s="8" t="s">
        <v>21</v>
      </c>
      <c r="G42" s="57">
        <v>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0</v>
      </c>
      <c r="M42" s="32"/>
    </row>
    <row r="43" spans="1:13" ht="15.75" thickBot="1" x14ac:dyDescent="0.3">
      <c r="A43" s="32" t="s">
        <v>66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ht="190.5" customHeight="1" thickBot="1" x14ac:dyDescent="0.3">
      <c r="A44" s="10" t="s">
        <v>67</v>
      </c>
      <c r="B44" s="23" t="s">
        <v>68</v>
      </c>
      <c r="C44" s="36"/>
      <c r="D44" s="12" t="s">
        <v>113</v>
      </c>
      <c r="E44" s="8" t="s">
        <v>20</v>
      </c>
      <c r="F44" s="8" t="s">
        <v>21</v>
      </c>
      <c r="G44" s="57">
        <v>0</v>
      </c>
      <c r="H44" s="14">
        <v>0</v>
      </c>
      <c r="I44" s="14">
        <v>0</v>
      </c>
      <c r="J44" s="14">
        <v>0</v>
      </c>
      <c r="K44" s="14">
        <v>0</v>
      </c>
      <c r="L44" s="14">
        <f>G44+H44+I44+J44+K44</f>
        <v>0</v>
      </c>
      <c r="M44" s="10" t="s">
        <v>22</v>
      </c>
    </row>
    <row r="45" spans="1:13" ht="15.75" thickBot="1" x14ac:dyDescent="0.3">
      <c r="A45" s="34" t="s">
        <v>69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ht="203.25" customHeight="1" thickBot="1" x14ac:dyDescent="0.3">
      <c r="A46" s="8" t="s">
        <v>70</v>
      </c>
      <c r="B46" s="23" t="s">
        <v>71</v>
      </c>
      <c r="C46" s="37"/>
      <c r="D46" s="12" t="s">
        <v>113</v>
      </c>
      <c r="E46" s="8" t="s">
        <v>20</v>
      </c>
      <c r="F46" s="8" t="s">
        <v>21</v>
      </c>
      <c r="G46" s="57">
        <v>30</v>
      </c>
      <c r="H46" s="14">
        <v>0</v>
      </c>
      <c r="I46" s="14">
        <v>0</v>
      </c>
      <c r="J46" s="14">
        <v>0</v>
      </c>
      <c r="K46" s="14">
        <v>0</v>
      </c>
      <c r="L46" s="14">
        <f>G46+H46+I46+J46+K46</f>
        <v>30</v>
      </c>
      <c r="M46" s="10" t="s">
        <v>22</v>
      </c>
    </row>
    <row r="47" spans="1:13" ht="15.75" thickBot="1" x14ac:dyDescent="0.3">
      <c r="A47" s="32" t="s">
        <v>72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ht="139.5" customHeight="1" thickBot="1" x14ac:dyDescent="0.3">
      <c r="A48" s="10" t="s">
        <v>73</v>
      </c>
      <c r="B48" s="23" t="s">
        <v>74</v>
      </c>
      <c r="C48" s="36"/>
      <c r="D48" s="12" t="s">
        <v>113</v>
      </c>
      <c r="E48" s="8" t="s">
        <v>20</v>
      </c>
      <c r="F48" s="8" t="s">
        <v>21</v>
      </c>
      <c r="G48" s="57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32" t="s">
        <v>22</v>
      </c>
    </row>
    <row r="49" spans="1:13" ht="132.75" customHeight="1" thickBot="1" x14ac:dyDescent="0.3">
      <c r="A49" s="10" t="s">
        <v>75</v>
      </c>
      <c r="B49" s="23" t="s">
        <v>76</v>
      </c>
      <c r="C49" s="36"/>
      <c r="D49" s="12" t="s">
        <v>113</v>
      </c>
      <c r="E49" s="8" t="s">
        <v>20</v>
      </c>
      <c r="F49" s="8" t="s">
        <v>21</v>
      </c>
      <c r="G49" s="57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32"/>
    </row>
    <row r="50" spans="1:13" ht="15.75" thickBot="1" x14ac:dyDescent="0.3">
      <c r="A50" s="32" t="s">
        <v>77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ht="15.75" thickBot="1" x14ac:dyDescent="0.3">
      <c r="A51" s="32" t="s">
        <v>78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111" customHeight="1" thickBot="1" x14ac:dyDescent="0.3">
      <c r="A52" s="4" t="s">
        <v>79</v>
      </c>
      <c r="B52" s="23" t="s">
        <v>80</v>
      </c>
      <c r="C52" s="37"/>
      <c r="D52" s="12" t="s">
        <v>19</v>
      </c>
      <c r="E52" s="8" t="s">
        <v>20</v>
      </c>
      <c r="F52" s="8" t="s">
        <v>21</v>
      </c>
      <c r="G52" s="57">
        <v>30</v>
      </c>
      <c r="H52" s="14">
        <v>30</v>
      </c>
      <c r="I52" s="14">
        <v>30</v>
      </c>
      <c r="J52" s="14">
        <v>30</v>
      </c>
      <c r="K52" s="14">
        <v>30</v>
      </c>
      <c r="L52" s="14">
        <v>150</v>
      </c>
      <c r="M52" s="32" t="s">
        <v>81</v>
      </c>
    </row>
    <row r="53" spans="1:13" ht="117.75" customHeight="1" thickBot="1" x14ac:dyDescent="0.3">
      <c r="A53" s="4" t="s">
        <v>82</v>
      </c>
      <c r="B53" s="23" t="s">
        <v>83</v>
      </c>
      <c r="C53" s="37"/>
      <c r="D53" s="12" t="s">
        <v>19</v>
      </c>
      <c r="E53" s="8" t="s">
        <v>20</v>
      </c>
      <c r="F53" s="8" t="s">
        <v>21</v>
      </c>
      <c r="G53" s="57">
        <v>30</v>
      </c>
      <c r="H53" s="14">
        <v>30</v>
      </c>
      <c r="I53" s="14">
        <v>30</v>
      </c>
      <c r="J53" s="14">
        <v>30</v>
      </c>
      <c r="K53" s="14">
        <v>30</v>
      </c>
      <c r="L53" s="14">
        <v>150</v>
      </c>
      <c r="M53" s="32"/>
    </row>
    <row r="54" spans="1:13" ht="15.75" thickBot="1" x14ac:dyDescent="0.3">
      <c r="A54" s="34" t="s">
        <v>84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ht="92.25" customHeight="1" thickBot="1" x14ac:dyDescent="0.3">
      <c r="A55" s="3" t="s">
        <v>85</v>
      </c>
      <c r="B55" s="44" t="s">
        <v>86</v>
      </c>
      <c r="C55" s="45"/>
      <c r="D55" s="3" t="s">
        <v>19</v>
      </c>
      <c r="E55" s="1" t="s">
        <v>20</v>
      </c>
      <c r="F55" s="1" t="s">
        <v>21</v>
      </c>
      <c r="G55" s="59">
        <v>70</v>
      </c>
      <c r="H55" s="15">
        <v>70</v>
      </c>
      <c r="I55" s="15">
        <v>70</v>
      </c>
      <c r="J55" s="15">
        <v>70</v>
      </c>
      <c r="K55" s="15">
        <v>70</v>
      </c>
      <c r="L55" s="15">
        <f>G55+H55+I55+J55+K55</f>
        <v>350</v>
      </c>
      <c r="M55" s="5" t="s">
        <v>81</v>
      </c>
    </row>
    <row r="56" spans="1:13" ht="15.75" thickBot="1" x14ac:dyDescent="0.3">
      <c r="A56" s="34" t="s">
        <v>87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ht="109.5" customHeight="1" thickBot="1" x14ac:dyDescent="0.3">
      <c r="A57" s="3" t="s">
        <v>88</v>
      </c>
      <c r="B57" s="44" t="s">
        <v>89</v>
      </c>
      <c r="C57" s="45"/>
      <c r="D57" s="3" t="s">
        <v>19</v>
      </c>
      <c r="E57" s="1" t="s">
        <v>20</v>
      </c>
      <c r="F57" s="1" t="s">
        <v>21</v>
      </c>
      <c r="G57" s="59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0" t="s">
        <v>81</v>
      </c>
    </row>
    <row r="58" spans="1:13" ht="15.75" thickBot="1" x14ac:dyDescent="0.3">
      <c r="A58" s="32" t="s">
        <v>90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ht="15.75" thickBot="1" x14ac:dyDescent="0.3">
      <c r="A59" s="32" t="s">
        <v>91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ht="126" customHeight="1" thickBot="1" x14ac:dyDescent="0.3">
      <c r="A60" s="8" t="s">
        <v>92</v>
      </c>
      <c r="B60" s="23" t="s">
        <v>93</v>
      </c>
      <c r="C60" s="23"/>
      <c r="D60" s="12" t="s">
        <v>113</v>
      </c>
      <c r="E60" s="8" t="s">
        <v>20</v>
      </c>
      <c r="F60" s="8" t="s">
        <v>21</v>
      </c>
      <c r="G60" s="57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40" t="s">
        <v>26</v>
      </c>
    </row>
    <row r="61" spans="1:13" ht="117" customHeight="1" thickBot="1" x14ac:dyDescent="0.3">
      <c r="A61" s="8" t="s">
        <v>94</v>
      </c>
      <c r="B61" s="23" t="s">
        <v>95</v>
      </c>
      <c r="C61" s="23"/>
      <c r="D61" s="12" t="s">
        <v>113</v>
      </c>
      <c r="E61" s="8" t="s">
        <v>20</v>
      </c>
      <c r="F61" s="8" t="s">
        <v>21</v>
      </c>
      <c r="G61" s="57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41"/>
    </row>
    <row r="62" spans="1:13" ht="120" customHeight="1" thickBot="1" x14ac:dyDescent="0.3">
      <c r="A62" s="8" t="s">
        <v>96</v>
      </c>
      <c r="B62" s="23" t="s">
        <v>97</v>
      </c>
      <c r="C62" s="23"/>
      <c r="D62" s="12" t="s">
        <v>113</v>
      </c>
      <c r="E62" s="8" t="s">
        <v>20</v>
      </c>
      <c r="F62" s="8" t="s">
        <v>21</v>
      </c>
      <c r="G62" s="57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41"/>
    </row>
    <row r="63" spans="1:13" ht="98.25" customHeight="1" thickBot="1" x14ac:dyDescent="0.3">
      <c r="A63" s="8" t="s">
        <v>98</v>
      </c>
      <c r="B63" s="23" t="s">
        <v>99</v>
      </c>
      <c r="C63" s="23"/>
      <c r="D63" s="12" t="s">
        <v>100</v>
      </c>
      <c r="E63" s="8" t="s">
        <v>20</v>
      </c>
      <c r="F63" s="8" t="s">
        <v>21</v>
      </c>
      <c r="G63" s="57">
        <v>30</v>
      </c>
      <c r="H63" s="14">
        <v>30</v>
      </c>
      <c r="I63" s="14">
        <v>30</v>
      </c>
      <c r="J63" s="14">
        <v>30</v>
      </c>
      <c r="K63" s="14">
        <v>30</v>
      </c>
      <c r="L63" s="14">
        <f>G63+H63+I63+J63+K63</f>
        <v>150</v>
      </c>
      <c r="M63" s="41"/>
    </row>
    <row r="64" spans="1:13" ht="128.25" customHeight="1" thickBot="1" x14ac:dyDescent="0.3">
      <c r="A64" s="12" t="s">
        <v>124</v>
      </c>
      <c r="B64" s="23" t="s">
        <v>126</v>
      </c>
      <c r="C64" s="23"/>
      <c r="D64" s="12" t="s">
        <v>100</v>
      </c>
      <c r="E64" s="12">
        <v>2025</v>
      </c>
      <c r="F64" s="12" t="s">
        <v>128</v>
      </c>
      <c r="G64" s="57">
        <v>9000</v>
      </c>
      <c r="H64" s="14">
        <v>0</v>
      </c>
      <c r="I64" s="14">
        <v>0</v>
      </c>
      <c r="J64" s="14">
        <v>0</v>
      </c>
      <c r="K64" s="14">
        <v>0</v>
      </c>
      <c r="L64" s="14">
        <f>G64+H64+I64+J64+K64</f>
        <v>9000</v>
      </c>
      <c r="M64" s="42"/>
    </row>
    <row r="65" spans="1:13" ht="151.5" customHeight="1" thickBot="1" x14ac:dyDescent="0.3">
      <c r="A65" s="12" t="s">
        <v>125</v>
      </c>
      <c r="B65" s="23" t="s">
        <v>127</v>
      </c>
      <c r="C65" s="23"/>
      <c r="D65" s="12" t="s">
        <v>100</v>
      </c>
      <c r="E65" s="12">
        <v>2025</v>
      </c>
      <c r="F65" s="12" t="s">
        <v>21</v>
      </c>
      <c r="G65" s="56">
        <v>473.68421999999998</v>
      </c>
      <c r="H65" s="14">
        <v>0</v>
      </c>
      <c r="I65" s="14">
        <v>0</v>
      </c>
      <c r="J65" s="14">
        <v>0</v>
      </c>
      <c r="K65" s="14">
        <v>0</v>
      </c>
      <c r="L65" s="12">
        <f>G65+H65+I65+J65+K65</f>
        <v>473.68421999999998</v>
      </c>
      <c r="M65" s="43"/>
    </row>
    <row r="66" spans="1:13" ht="15.75" thickBot="1" x14ac:dyDescent="0.3">
      <c r="A66" s="32" t="s">
        <v>101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ht="122.25" customHeight="1" thickBot="1" x14ac:dyDescent="0.3">
      <c r="A67" s="8" t="s">
        <v>102</v>
      </c>
      <c r="B67" s="23" t="s">
        <v>103</v>
      </c>
      <c r="C67" s="23"/>
      <c r="D67" s="12" t="s">
        <v>113</v>
      </c>
      <c r="E67" s="8" t="s">
        <v>20</v>
      </c>
      <c r="F67" s="8" t="s">
        <v>21</v>
      </c>
      <c r="G67" s="57">
        <v>20</v>
      </c>
      <c r="H67" s="14">
        <v>20</v>
      </c>
      <c r="I67" s="14">
        <v>20</v>
      </c>
      <c r="J67" s="14">
        <v>20</v>
      </c>
      <c r="K67" s="14">
        <v>20</v>
      </c>
      <c r="L67" s="14">
        <f>G67+H67+I67+J67+K67</f>
        <v>100</v>
      </c>
      <c r="M67" s="32" t="s">
        <v>26</v>
      </c>
    </row>
    <row r="68" spans="1:13" ht="125.25" customHeight="1" thickBot="1" x14ac:dyDescent="0.3">
      <c r="A68" s="8" t="s">
        <v>104</v>
      </c>
      <c r="B68" s="23" t="s">
        <v>105</v>
      </c>
      <c r="C68" s="23"/>
      <c r="D68" s="12" t="s">
        <v>113</v>
      </c>
      <c r="E68" s="8" t="s">
        <v>20</v>
      </c>
      <c r="F68" s="8" t="s">
        <v>21</v>
      </c>
      <c r="G68" s="57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32"/>
    </row>
    <row r="69" spans="1:13" ht="118.5" customHeight="1" thickBot="1" x14ac:dyDescent="0.3">
      <c r="A69" s="8" t="s">
        <v>106</v>
      </c>
      <c r="B69" s="23" t="s">
        <v>107</v>
      </c>
      <c r="C69" s="23"/>
      <c r="D69" s="12" t="s">
        <v>113</v>
      </c>
      <c r="E69" s="8" t="s">
        <v>20</v>
      </c>
      <c r="F69" s="8" t="s">
        <v>21</v>
      </c>
      <c r="G69" s="57">
        <v>20</v>
      </c>
      <c r="H69" s="14">
        <v>20</v>
      </c>
      <c r="I69" s="14">
        <v>20</v>
      </c>
      <c r="J69" s="14">
        <v>20</v>
      </c>
      <c r="K69" s="14">
        <v>20</v>
      </c>
      <c r="L69" s="14">
        <f>G69+H69+I69+J69+K69</f>
        <v>100</v>
      </c>
      <c r="M69" s="32"/>
    </row>
    <row r="70" spans="1:13" ht="42.75" customHeight="1" thickBot="1" x14ac:dyDescent="0.3">
      <c r="A70" s="9"/>
      <c r="B70" s="23" t="s">
        <v>108</v>
      </c>
      <c r="C70" s="23"/>
      <c r="D70" s="23"/>
      <c r="E70" s="23"/>
      <c r="F70" s="23"/>
      <c r="G70" s="58">
        <f>G71+G72</f>
        <v>167592.18950000001</v>
      </c>
      <c r="H70" s="13">
        <f t="shared" ref="H70:L70" si="1">H71+H72</f>
        <v>126500</v>
      </c>
      <c r="I70" s="13">
        <f t="shared" si="1"/>
        <v>136610.19451</v>
      </c>
      <c r="J70" s="13">
        <f t="shared" si="1"/>
        <v>136610.19451</v>
      </c>
      <c r="K70" s="13">
        <f t="shared" si="1"/>
        <v>136610.19451</v>
      </c>
      <c r="L70" s="13">
        <f t="shared" si="1"/>
        <v>703922.77302999992</v>
      </c>
      <c r="M70" s="10"/>
    </row>
    <row r="71" spans="1:13" ht="15.75" thickBot="1" x14ac:dyDescent="0.3">
      <c r="A71" s="52"/>
      <c r="B71" s="23" t="s">
        <v>109</v>
      </c>
      <c r="C71" s="23"/>
      <c r="D71" s="23" t="s">
        <v>21</v>
      </c>
      <c r="E71" s="23"/>
      <c r="F71" s="23"/>
      <c r="G71" s="58">
        <f>G69+G68+G67+G65+G63+G62+G61+G60+G57+G55+G53+G52+G49+G48+G46+G44+G42+G41+G40+G38+G37+G36+G33+G31+G30+G29+G28+G26+G25+G24+G23+G21+G19+G18+G14</f>
        <v>150092.18950000001</v>
      </c>
      <c r="H71" s="13">
        <f t="shared" ref="H71:K71" si="2">H69+H68+H67+H65+H63+H62+H61+H60+H57+H55+H53+H52+H49+H48+H46+H44+H42+H41+H40+H38+H37+H36+H33+H31+H30+H29+H28+H26+H25+H24+H23+H21+H19+H18+H14</f>
        <v>126500</v>
      </c>
      <c r="I71" s="13">
        <f t="shared" si="2"/>
        <v>136610.19451</v>
      </c>
      <c r="J71" s="13">
        <f t="shared" si="2"/>
        <v>136610.19451</v>
      </c>
      <c r="K71" s="13">
        <f t="shared" si="2"/>
        <v>136610.19451</v>
      </c>
      <c r="L71" s="13">
        <f>L69+L68+L67+L65+L63+L62+L61+L60+L57+L55+L53+L52+L49+L48+L46+L44+L42+L41+L40+L38+L37+L36+L33+L31+L30+L29+L28+L26+L25+L24+L23+L21+L19+L18+L14</f>
        <v>686422.77302999992</v>
      </c>
      <c r="M71" s="10"/>
    </row>
    <row r="72" spans="1:13" ht="25.5" customHeight="1" thickBot="1" x14ac:dyDescent="0.3">
      <c r="A72" s="52"/>
      <c r="B72" s="23"/>
      <c r="C72" s="23"/>
      <c r="D72" s="23" t="s">
        <v>110</v>
      </c>
      <c r="E72" s="23"/>
      <c r="F72" s="23"/>
      <c r="G72" s="57">
        <f>G64+G32+G16+G15</f>
        <v>17500</v>
      </c>
      <c r="H72" s="14">
        <f t="shared" ref="H72:L72" si="3">H64+H32+H16+H15</f>
        <v>0</v>
      </c>
      <c r="I72" s="14">
        <f t="shared" si="3"/>
        <v>0</v>
      </c>
      <c r="J72" s="14">
        <f t="shared" si="3"/>
        <v>0</v>
      </c>
      <c r="K72" s="14">
        <f t="shared" si="3"/>
        <v>0</v>
      </c>
      <c r="L72" s="14">
        <f t="shared" si="3"/>
        <v>17500</v>
      </c>
      <c r="M72" s="10"/>
    </row>
    <row r="73" spans="1:13" x14ac:dyDescent="0.25">
      <c r="A73" s="2"/>
      <c r="B73" s="2"/>
      <c r="C73" s="2"/>
      <c r="D73" s="19"/>
      <c r="E73" s="2"/>
      <c r="F73" s="2"/>
      <c r="G73" s="60"/>
      <c r="H73" s="2"/>
      <c r="I73" s="2"/>
      <c r="J73" s="2"/>
      <c r="K73" s="2"/>
      <c r="L73" s="2"/>
      <c r="M73" s="2"/>
    </row>
    <row r="74" spans="1:13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 ht="22.5" customHeight="1" thickBot="1" x14ac:dyDescent="0.3">
      <c r="A75" s="47" t="s">
        <v>111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 ht="15.75" thickBot="1" x14ac:dyDescent="0.3">
      <c r="A76" s="6"/>
    </row>
    <row r="77" spans="1:13" ht="51.75" customHeight="1" thickBot="1" x14ac:dyDescent="0.3">
      <c r="A77" s="31" t="s">
        <v>134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ht="49.5" customHeight="1" thickBot="1" x14ac:dyDescent="0.3">
      <c r="A78" s="24" t="s">
        <v>19</v>
      </c>
      <c r="B78" s="25"/>
      <c r="C78" s="26"/>
      <c r="D78" s="30" t="s">
        <v>21</v>
      </c>
      <c r="E78" s="30"/>
      <c r="F78" s="30"/>
      <c r="G78" s="62">
        <f>G57+G55+G53+G52+G14</f>
        <v>25231.04693</v>
      </c>
      <c r="H78" s="21">
        <f t="shared" ref="H78:L78" si="4">H57+H55+H53+H52+H14</f>
        <v>22130</v>
      </c>
      <c r="I78" s="21">
        <f t="shared" si="4"/>
        <v>22130</v>
      </c>
      <c r="J78" s="21">
        <f t="shared" si="4"/>
        <v>22130</v>
      </c>
      <c r="K78" s="21">
        <f t="shared" si="4"/>
        <v>22130</v>
      </c>
      <c r="L78" s="21">
        <f t="shared" si="4"/>
        <v>113751.04693</v>
      </c>
      <c r="M78" s="22"/>
    </row>
    <row r="79" spans="1:13" ht="39.75" customHeight="1" thickBot="1" x14ac:dyDescent="0.3">
      <c r="A79" s="27"/>
      <c r="B79" s="28"/>
      <c r="C79" s="29"/>
      <c r="D79" s="23" t="s">
        <v>135</v>
      </c>
      <c r="E79" s="23"/>
      <c r="F79" s="23"/>
      <c r="G79" s="62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2"/>
    </row>
    <row r="80" spans="1:13" ht="48.75" customHeight="1" thickBot="1" x14ac:dyDescent="0.3">
      <c r="A80" s="24" t="s">
        <v>113</v>
      </c>
      <c r="B80" s="25"/>
      <c r="C80" s="26"/>
      <c r="D80" s="30" t="s">
        <v>21</v>
      </c>
      <c r="E80" s="30"/>
      <c r="F80" s="30"/>
      <c r="G80" s="62">
        <f>G69+G68+G67+G62+G61+G60+G49+G48+G46+G44+G42+G41+G40+G38+G37+G36+G21</f>
        <v>62288.31667</v>
      </c>
      <c r="H80" s="21">
        <f t="shared" ref="H80:L80" si="5">H69+H68+H67+H62+H61+H60+H49+H48+H46+H44+H42+H41+H40+H38+H37+H36+H21</f>
        <v>50040</v>
      </c>
      <c r="I80" s="21">
        <f t="shared" si="5"/>
        <v>55040</v>
      </c>
      <c r="J80" s="21">
        <f t="shared" si="5"/>
        <v>55040</v>
      </c>
      <c r="K80" s="21">
        <f t="shared" si="5"/>
        <v>55040</v>
      </c>
      <c r="L80" s="21">
        <f t="shared" si="5"/>
        <v>277448.31666999997</v>
      </c>
      <c r="M80" s="22"/>
    </row>
    <row r="81" spans="1:13" ht="37.5" customHeight="1" thickBot="1" x14ac:dyDescent="0.3">
      <c r="A81" s="27"/>
      <c r="B81" s="28"/>
      <c r="C81" s="29"/>
      <c r="D81" s="23" t="s">
        <v>135</v>
      </c>
      <c r="E81" s="23"/>
      <c r="F81" s="23"/>
      <c r="G81" s="62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2"/>
    </row>
    <row r="82" spans="1:13" ht="50.25" customHeight="1" thickBot="1" x14ac:dyDescent="0.3">
      <c r="A82" s="24" t="s">
        <v>112</v>
      </c>
      <c r="B82" s="25"/>
      <c r="C82" s="26"/>
      <c r="D82" s="30" t="s">
        <v>21</v>
      </c>
      <c r="E82" s="30"/>
      <c r="F82" s="30"/>
      <c r="G82" s="62">
        <f t="shared" ref="G82:L82" si="6">G18+G19</f>
        <v>4621.8025500000003</v>
      </c>
      <c r="H82" s="21">
        <f t="shared" si="6"/>
        <v>3050</v>
      </c>
      <c r="I82" s="21">
        <f t="shared" si="6"/>
        <v>3050</v>
      </c>
      <c r="J82" s="21">
        <f t="shared" si="6"/>
        <v>3050</v>
      </c>
      <c r="K82" s="21">
        <f t="shared" si="6"/>
        <v>3050</v>
      </c>
      <c r="L82" s="21">
        <f t="shared" si="6"/>
        <v>16821.80255</v>
      </c>
      <c r="M82" s="22"/>
    </row>
    <row r="83" spans="1:13" ht="62.25" customHeight="1" thickBot="1" x14ac:dyDescent="0.3">
      <c r="A83" s="27"/>
      <c r="B83" s="28"/>
      <c r="C83" s="29"/>
      <c r="D83" s="23" t="s">
        <v>135</v>
      </c>
      <c r="E83" s="23"/>
      <c r="F83" s="23"/>
      <c r="G83" s="62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2"/>
    </row>
    <row r="84" spans="1:13" ht="35.25" customHeight="1" thickBot="1" x14ac:dyDescent="0.3">
      <c r="A84" s="24" t="s">
        <v>115</v>
      </c>
      <c r="B84" s="25"/>
      <c r="C84" s="26"/>
      <c r="D84" s="30" t="s">
        <v>21</v>
      </c>
      <c r="E84" s="30"/>
      <c r="F84" s="30"/>
      <c r="G84" s="62">
        <f t="shared" ref="G84:L84" si="7">G26+G25+G24+G23</f>
        <v>27579.83683</v>
      </c>
      <c r="H84" s="21">
        <f t="shared" si="7"/>
        <v>25150</v>
      </c>
      <c r="I84" s="21">
        <f t="shared" si="7"/>
        <v>30260.194510000001</v>
      </c>
      <c r="J84" s="21">
        <f t="shared" si="7"/>
        <v>30260.194510000001</v>
      </c>
      <c r="K84" s="21">
        <f t="shared" si="7"/>
        <v>30260.194510000001</v>
      </c>
      <c r="L84" s="21">
        <f t="shared" si="7"/>
        <v>143510.42035999999</v>
      </c>
      <c r="M84" s="22"/>
    </row>
    <row r="85" spans="1:13" ht="49.5" customHeight="1" thickBot="1" x14ac:dyDescent="0.3">
      <c r="A85" s="27"/>
      <c r="B85" s="28"/>
      <c r="C85" s="29"/>
      <c r="D85" s="23" t="s">
        <v>135</v>
      </c>
      <c r="E85" s="23"/>
      <c r="F85" s="23"/>
      <c r="G85" s="62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2"/>
    </row>
    <row r="86" spans="1:13" ht="51.75" customHeight="1" thickBot="1" x14ac:dyDescent="0.3">
      <c r="A86" s="24" t="s">
        <v>116</v>
      </c>
      <c r="B86" s="25"/>
      <c r="C86" s="26"/>
      <c r="D86" s="30" t="s">
        <v>21</v>
      </c>
      <c r="E86" s="30"/>
      <c r="F86" s="30"/>
      <c r="G86" s="62">
        <f>G30+G28</f>
        <v>14174.32035</v>
      </c>
      <c r="H86" s="21">
        <f t="shared" ref="H86:L86" si="8">H30+H28</f>
        <v>13050</v>
      </c>
      <c r="I86" s="21">
        <f t="shared" si="8"/>
        <v>13050</v>
      </c>
      <c r="J86" s="21">
        <f t="shared" si="8"/>
        <v>13050</v>
      </c>
      <c r="K86" s="21">
        <f t="shared" si="8"/>
        <v>13050</v>
      </c>
      <c r="L86" s="21">
        <f t="shared" si="8"/>
        <v>66374.320349999995</v>
      </c>
      <c r="M86" s="22"/>
    </row>
    <row r="87" spans="1:13" ht="60.75" customHeight="1" thickBot="1" x14ac:dyDescent="0.3">
      <c r="A87" s="27"/>
      <c r="B87" s="28"/>
      <c r="C87" s="29"/>
      <c r="D87" s="23" t="s">
        <v>135</v>
      </c>
      <c r="E87" s="23"/>
      <c r="F87" s="23"/>
      <c r="G87" s="62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2"/>
    </row>
    <row r="88" spans="1:13" ht="48" customHeight="1" thickBot="1" x14ac:dyDescent="0.3">
      <c r="A88" s="24" t="s">
        <v>118</v>
      </c>
      <c r="B88" s="25"/>
      <c r="C88" s="26"/>
      <c r="D88" s="30" t="s">
        <v>21</v>
      </c>
      <c r="E88" s="30"/>
      <c r="F88" s="30"/>
      <c r="G88" s="62">
        <f>G29+G31+G33</f>
        <v>15693.18195</v>
      </c>
      <c r="H88" s="21">
        <f t="shared" ref="H88:L88" si="9">H29+H31+H33</f>
        <v>13050</v>
      </c>
      <c r="I88" s="21">
        <f t="shared" si="9"/>
        <v>13050</v>
      </c>
      <c r="J88" s="21">
        <f t="shared" si="9"/>
        <v>13050</v>
      </c>
      <c r="K88" s="21">
        <f t="shared" si="9"/>
        <v>13050</v>
      </c>
      <c r="L88" s="21">
        <f t="shared" si="9"/>
        <v>67893.181949999998</v>
      </c>
      <c r="M88" s="22"/>
    </row>
    <row r="89" spans="1:13" ht="76.5" customHeight="1" thickBot="1" x14ac:dyDescent="0.3">
      <c r="A89" s="27"/>
      <c r="B89" s="28"/>
      <c r="C89" s="29"/>
      <c r="D89" s="23" t="s">
        <v>135</v>
      </c>
      <c r="E89" s="23"/>
      <c r="F89" s="23"/>
      <c r="G89" s="62">
        <f>G32</f>
        <v>8500</v>
      </c>
      <c r="H89" s="21">
        <f t="shared" ref="H89:L89" si="10">H32</f>
        <v>0</v>
      </c>
      <c r="I89" s="21">
        <f t="shared" si="10"/>
        <v>0</v>
      </c>
      <c r="J89" s="21">
        <f t="shared" si="10"/>
        <v>0</v>
      </c>
      <c r="K89" s="21">
        <f t="shared" si="10"/>
        <v>0</v>
      </c>
      <c r="L89" s="21">
        <f t="shared" si="10"/>
        <v>8500</v>
      </c>
      <c r="M89" s="22"/>
    </row>
    <row r="90" spans="1:13" ht="54" customHeight="1" thickBot="1" x14ac:dyDescent="0.3">
      <c r="A90" s="24" t="s">
        <v>100</v>
      </c>
      <c r="B90" s="25"/>
      <c r="C90" s="26"/>
      <c r="D90" s="30" t="s">
        <v>21</v>
      </c>
      <c r="E90" s="30"/>
      <c r="F90" s="30"/>
      <c r="G90" s="62">
        <f>G63+G65</f>
        <v>503.68421999999998</v>
      </c>
      <c r="H90" s="21">
        <f t="shared" ref="H90:L90" si="11">H63+H65</f>
        <v>30</v>
      </c>
      <c r="I90" s="21">
        <f t="shared" si="11"/>
        <v>30</v>
      </c>
      <c r="J90" s="21">
        <f t="shared" si="11"/>
        <v>30</v>
      </c>
      <c r="K90" s="21">
        <f t="shared" si="11"/>
        <v>30</v>
      </c>
      <c r="L90" s="21">
        <f t="shared" si="11"/>
        <v>623.68421999999998</v>
      </c>
      <c r="M90" s="22"/>
    </row>
    <row r="91" spans="1:13" ht="45.75" customHeight="1" thickBot="1" x14ac:dyDescent="0.3">
      <c r="A91" s="27"/>
      <c r="B91" s="28"/>
      <c r="C91" s="29"/>
      <c r="D91" s="23" t="s">
        <v>135</v>
      </c>
      <c r="E91" s="23"/>
      <c r="F91" s="23"/>
      <c r="G91" s="62">
        <f>G64</f>
        <v>9000</v>
      </c>
      <c r="H91" s="21">
        <f t="shared" ref="H91:L91" si="12">H64</f>
        <v>0</v>
      </c>
      <c r="I91" s="21">
        <f t="shared" si="12"/>
        <v>0</v>
      </c>
      <c r="J91" s="21">
        <f t="shared" si="12"/>
        <v>0</v>
      </c>
      <c r="K91" s="21">
        <f t="shared" si="12"/>
        <v>0</v>
      </c>
      <c r="L91" s="21">
        <f t="shared" si="12"/>
        <v>9000</v>
      </c>
      <c r="M91" s="22"/>
    </row>
  </sheetData>
  <mergeCells count="112">
    <mergeCell ref="E9:E10"/>
    <mergeCell ref="F9:L9"/>
    <mergeCell ref="M9:M10"/>
    <mergeCell ref="B26:C26"/>
    <mergeCell ref="A1:M1"/>
    <mergeCell ref="A2:M2"/>
    <mergeCell ref="A3:M3"/>
    <mergeCell ref="A4:M4"/>
    <mergeCell ref="A5:M5"/>
    <mergeCell ref="A6:M6"/>
    <mergeCell ref="B70:C70"/>
    <mergeCell ref="D70:F70"/>
    <mergeCell ref="A71:A72"/>
    <mergeCell ref="B71:C72"/>
    <mergeCell ref="D71:F71"/>
    <mergeCell ref="D72:F72"/>
    <mergeCell ref="B69:C69"/>
    <mergeCell ref="A30:A31"/>
    <mergeCell ref="B18:C18"/>
    <mergeCell ref="B19:C19"/>
    <mergeCell ref="B21:C21"/>
    <mergeCell ref="B23:C23"/>
    <mergeCell ref="B24:C24"/>
    <mergeCell ref="B25:C25"/>
    <mergeCell ref="A7:M7"/>
    <mergeCell ref="A8:M8"/>
    <mergeCell ref="M23:M26"/>
    <mergeCell ref="A22:M22"/>
    <mergeCell ref="A75:M75"/>
    <mergeCell ref="B14:C14"/>
    <mergeCell ref="B9:C10"/>
    <mergeCell ref="A9:A10"/>
    <mergeCell ref="B15:C15"/>
    <mergeCell ref="B36:C36"/>
    <mergeCell ref="B37:C37"/>
    <mergeCell ref="B38:C38"/>
    <mergeCell ref="B40:C40"/>
    <mergeCell ref="B41:C41"/>
    <mergeCell ref="B28:C28"/>
    <mergeCell ref="B29:C29"/>
    <mergeCell ref="B30:C31"/>
    <mergeCell ref="A66:M66"/>
    <mergeCell ref="B67:C67"/>
    <mergeCell ref="M67:M69"/>
    <mergeCell ref="A20:M20"/>
    <mergeCell ref="M18:M19"/>
    <mergeCell ref="A17:M17"/>
    <mergeCell ref="B16:C16"/>
    <mergeCell ref="A11:M11"/>
    <mergeCell ref="A12:M12"/>
    <mergeCell ref="A13:M13"/>
    <mergeCell ref="D9:D10"/>
    <mergeCell ref="A50:M50"/>
    <mergeCell ref="B49:C49"/>
    <mergeCell ref="B52:C52"/>
    <mergeCell ref="B53:C53"/>
    <mergeCell ref="B68:C68"/>
    <mergeCell ref="A74:M74"/>
    <mergeCell ref="B61:C61"/>
    <mergeCell ref="A56:M56"/>
    <mergeCell ref="B57:C57"/>
    <mergeCell ref="A58:M58"/>
    <mergeCell ref="A59:M59"/>
    <mergeCell ref="B60:C60"/>
    <mergeCell ref="B62:C62"/>
    <mergeCell ref="B63:C63"/>
    <mergeCell ref="B64:C64"/>
    <mergeCell ref="B65:C65"/>
    <mergeCell ref="M60:M65"/>
    <mergeCell ref="A77:M77"/>
    <mergeCell ref="D78:F78"/>
    <mergeCell ref="D80:F80"/>
    <mergeCell ref="A34:M34"/>
    <mergeCell ref="A35:M35"/>
    <mergeCell ref="A27:M27"/>
    <mergeCell ref="A45:M45"/>
    <mergeCell ref="B44:C44"/>
    <mergeCell ref="A43:M43"/>
    <mergeCell ref="B42:C42"/>
    <mergeCell ref="M40:M42"/>
    <mergeCell ref="A39:M39"/>
    <mergeCell ref="M36:M38"/>
    <mergeCell ref="B32:C32"/>
    <mergeCell ref="B33:C33"/>
    <mergeCell ref="M28:M33"/>
    <mergeCell ref="B46:C46"/>
    <mergeCell ref="A47:M47"/>
    <mergeCell ref="B48:C48"/>
    <mergeCell ref="M48:M49"/>
    <mergeCell ref="A51:M51"/>
    <mergeCell ref="M52:M53"/>
    <mergeCell ref="A54:M54"/>
    <mergeCell ref="B55:C55"/>
    <mergeCell ref="D91:F91"/>
    <mergeCell ref="A90:C91"/>
    <mergeCell ref="D81:F81"/>
    <mergeCell ref="A80:C81"/>
    <mergeCell ref="D79:F79"/>
    <mergeCell ref="A78:C79"/>
    <mergeCell ref="D88:F88"/>
    <mergeCell ref="D90:F90"/>
    <mergeCell ref="D89:F89"/>
    <mergeCell ref="A88:C89"/>
    <mergeCell ref="D85:F85"/>
    <mergeCell ref="A84:C85"/>
    <mergeCell ref="D87:F87"/>
    <mergeCell ref="A86:C87"/>
    <mergeCell ref="D86:F86"/>
    <mergeCell ref="D82:F82"/>
    <mergeCell ref="D84:F84"/>
    <mergeCell ref="D83:F83"/>
    <mergeCell ref="A82:C83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2025-01-31T09:32:18Z</dcterms:modified>
</cp:coreProperties>
</file>